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9240" windowHeight="11520" tabRatio="917"/>
  </bookViews>
  <sheets>
    <sheet name="rozpočty" sheetId="3" r:id="rId1"/>
  </sheets>
  <calcPr calcId="152511" calcMode="manual"/>
</workbook>
</file>

<file path=xl/calcChain.xml><?xml version="1.0" encoding="utf-8"?>
<calcChain xmlns="http://schemas.openxmlformats.org/spreadsheetml/2006/main">
  <c r="E47" i="3" l="1"/>
  <c r="G35" i="3"/>
  <c r="G53" i="3"/>
  <c r="G54" i="3" s="1"/>
  <c r="G50" i="3"/>
  <c r="G52" i="3"/>
  <c r="F35" i="3"/>
  <c r="F53" i="3"/>
  <c r="F54" i="3" s="1"/>
  <c r="F50" i="3"/>
  <c r="F52" i="3"/>
  <c r="D35" i="3"/>
  <c r="D53" i="3"/>
  <c r="C50" i="3"/>
  <c r="C52" i="3"/>
  <c r="E52" i="3" s="1"/>
  <c r="D50" i="3"/>
  <c r="E50" i="3" s="1"/>
  <c r="D52" i="3"/>
  <c r="C70" i="3"/>
  <c r="E57" i="3"/>
  <c r="E56" i="3"/>
  <c r="E48" i="3"/>
  <c r="E45" i="3"/>
  <c r="E44" i="3"/>
  <c r="E42" i="3"/>
  <c r="E41" i="3"/>
  <c r="E40" i="3"/>
  <c r="E38" i="3"/>
  <c r="E49" i="3"/>
  <c r="E39" i="3"/>
  <c r="E46" i="3"/>
  <c r="E43" i="3"/>
  <c r="E16" i="3"/>
  <c r="E18" i="3"/>
  <c r="E21" i="3"/>
  <c r="E22" i="3"/>
  <c r="E11" i="3"/>
  <c r="E14" i="3"/>
  <c r="E34" i="3"/>
  <c r="E10" i="3"/>
  <c r="E15" i="3"/>
  <c r="E17" i="3"/>
  <c r="C35" i="3"/>
  <c r="C53" i="3" s="1"/>
  <c r="E26" i="3"/>
  <c r="E20" i="3"/>
  <c r="E32" i="3"/>
  <c r="E31" i="3"/>
  <c r="E30" i="3"/>
  <c r="E29" i="3"/>
  <c r="E28" i="3"/>
  <c r="E27" i="3"/>
  <c r="E24" i="3"/>
  <c r="E23" i="3"/>
  <c r="E13" i="3"/>
  <c r="E12" i="3"/>
  <c r="E33" i="3"/>
  <c r="E19" i="3"/>
  <c r="E25" i="3"/>
  <c r="D54" i="3"/>
  <c r="E35" i="3" l="1"/>
  <c r="C54" i="3"/>
  <c r="E54" i="3" s="1"/>
  <c r="E53" i="3"/>
</calcChain>
</file>

<file path=xl/sharedStrings.xml><?xml version="1.0" encoding="utf-8"?>
<sst xmlns="http://schemas.openxmlformats.org/spreadsheetml/2006/main" count="97" uniqueCount="91">
  <si>
    <t>(v tis. Kč)</t>
  </si>
  <si>
    <t>Položka rozpočtu</t>
  </si>
  <si>
    <t>Číslo účtu</t>
  </si>
  <si>
    <t>Hlavní činnost</t>
  </si>
  <si>
    <t>Doplňková činnost</t>
  </si>
  <si>
    <t>Náklady a výdaje</t>
  </si>
  <si>
    <t>Spotřeba materiálu</t>
  </si>
  <si>
    <t>Spotřeba energie</t>
  </si>
  <si>
    <t>Spotřeba ostatních neskladovatelných dodávek</t>
  </si>
  <si>
    <t>Náklady na prodané zboží</t>
  </si>
  <si>
    <t>Opravy a údržba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</si>
  <si>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</si>
  <si>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</si>
  <si>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</si>
  <si>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</si>
  <si>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</si>
  <si>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náklady a pojištění</t>
  </si>
  <si>
    <t>525 až 528</t>
  </si>
  <si>
    <t>Daň silniční a daň z nemovitostí</t>
  </si>
  <si>
    <t>531,532</t>
  </si>
  <si>
    <t>Ostatní daně a poplatky</t>
  </si>
  <si>
    <t>Pokuty penále úroky z prodlení</t>
  </si>
  <si>
    <t>541,542</t>
  </si>
  <si>
    <t>Odpis nedobytné pohledávky</t>
  </si>
  <si>
    <t>Jiné ostatní náklady</t>
  </si>
  <si>
    <t>544 až 549</t>
  </si>
  <si>
    <t>Odpisy hmotného a nehmotného majetku</t>
  </si>
  <si>
    <t>Zůstatková cena prodaného NIM a HIM</t>
  </si>
  <si>
    <t>Prodané cenné papíry a vklady</t>
  </si>
  <si>
    <t>Prodaný materiál</t>
  </si>
  <si>
    <t>Tvorba zákonných rezerv a opravných položek</t>
  </si>
  <si>
    <t>Poskytnuté příspěvky</t>
  </si>
  <si>
    <t>581,582</t>
  </si>
  <si>
    <t>Správní a provozní režie</t>
  </si>
  <si>
    <t>Jiné nespecifikované náklady</t>
  </si>
  <si>
    <t>5**</t>
  </si>
  <si>
    <t>Vnitrouniverzitní náklady</t>
  </si>
  <si>
    <t>7**</t>
  </si>
  <si>
    <t>Náklady a výdaje celkem</t>
  </si>
  <si>
    <t>třídy 5, 7</t>
  </si>
  <si>
    <t>Tržby za vlastní výrobky</t>
  </si>
  <si>
    <t>Tržby z prodeje služeb</t>
  </si>
  <si>
    <t>Tržby za prodané zboží</t>
  </si>
  <si>
    <t>Změny stavu zásob</t>
  </si>
  <si>
    <t>61*</t>
  </si>
  <si>
    <t>Aktivace vlastních výkonů</t>
  </si>
  <si>
    <t>62*</t>
  </si>
  <si>
    <t>Jiné ostatní výnosy</t>
  </si>
  <si>
    <t>Tržby z prodeje majetku</t>
  </si>
  <si>
    <t>652 až 659</t>
  </si>
  <si>
    <t>Přijaté příspěvky</t>
  </si>
  <si>
    <t>681 až684</t>
  </si>
  <si>
    <t>Provozní příspěvky a dotace ze státního rozpočtu</t>
  </si>
  <si>
    <t>Jiné nespecifikované výnosy</t>
  </si>
  <si>
    <t>6**</t>
  </si>
  <si>
    <t>Vnitrouniverzitní výnosy</t>
  </si>
  <si>
    <t>8**</t>
  </si>
  <si>
    <t>Příjmy a výnosy celkem</t>
  </si>
  <si>
    <t>třídy 6, 8</t>
  </si>
  <si>
    <t xml:space="preserve">Příjmy a výnosy celkem </t>
  </si>
  <si>
    <t xml:space="preserve">Hospodářský výsledek </t>
  </si>
  <si>
    <t>rozdíl 6,8 - 5,7</t>
  </si>
  <si>
    <t>Odpisy majetku pořízeného z dotace</t>
  </si>
  <si>
    <t>551 1309</t>
  </si>
  <si>
    <t>Ostatní výnosy ("papírové")</t>
  </si>
  <si>
    <t>649 1409</t>
  </si>
  <si>
    <t xml:space="preserve">Náklady a výdaje  celkem </t>
  </si>
  <si>
    <t>rezerva dek_odmeny,slavistika + UISK</t>
  </si>
  <si>
    <t>rezerva EO_EU projekty-rozpočet</t>
  </si>
  <si>
    <t>ediční náklady_podpora VZ</t>
  </si>
  <si>
    <t>Pekař</t>
  </si>
  <si>
    <t>sbírka UDU - diapozitivy</t>
  </si>
  <si>
    <t>stěhování knihovny - uskladnění</t>
  </si>
  <si>
    <t>340=20 tis.x17 měs.</t>
  </si>
  <si>
    <t>(100 + 340)x 1,36</t>
  </si>
  <si>
    <t>zahraniční cesty/pobyty - dohody</t>
  </si>
  <si>
    <t>Odm.+odv. 1500,-x 30 koord.x6 měs.</t>
  </si>
  <si>
    <t>ERASMUS - / koordinátoři</t>
  </si>
  <si>
    <t>(270x1,36)</t>
  </si>
  <si>
    <t>100 navýšení fondu odměn děkana na (600)</t>
  </si>
  <si>
    <t>spec-vyzkum</t>
  </si>
  <si>
    <t>navýšeno</t>
  </si>
  <si>
    <t>35 tis. X 6 měs. (155x1,36)</t>
  </si>
  <si>
    <t>Tab č.1</t>
  </si>
  <si>
    <t>Spoluřešitelská provozní dotace ze státního rozpočtu</t>
  </si>
  <si>
    <t xml:space="preserve">Filozofická fakulta  </t>
  </si>
  <si>
    <t xml:space="preserve">Porovnání  provozních rozpočtů roku 2014 a 2013 </t>
  </si>
  <si>
    <t>Celkem rozpočet  2014</t>
  </si>
  <si>
    <t>Skutečnost 2013</t>
  </si>
  <si>
    <t>Celkem rozpočet 2013</t>
  </si>
  <si>
    <t>641 až 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</si>
</sst>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Tahoma"/>
      <charset val="238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i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0" fontId="1" fillId="0" borderId="0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Protection="1"/>
    <xf numFmtId="0" fontId="3" fillId="0" borderId="3" xfId="0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5" xfId="0" applyFont="1" applyBorder="1" applyAlignment="1" applyProtection="1">
      <alignment horizontal="center"/>
    </xf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0" fontId="3" fillId="0" borderId="6" xfId="0" applyFont="1" applyBorder="1" applyProtection="1"/>
    <xf numFmtId="0" fontId="3" fillId="0" borderId="7" xfId="0" applyFont="1" applyBorder="1" applyAlignment="1" applyProtection="1">
      <alignment horizontal="center"/>
    </xf>
    <xf numFmtId="3" fontId="3" fillId="0" borderId="7" xfId="0" applyNumberFormat="1" applyFont="1" applyFill="1" applyBorder="1" applyProtection="1"/>
    <xf numFmtId="3" fontId="3" fillId="0" borderId="8" xfId="0" applyNumberFormat="1" applyFont="1" applyFill="1" applyBorder="1" applyProtection="1"/>
    <xf numFmtId="3" fontId="1" fillId="0" borderId="9" xfId="0" applyNumberFormat="1" applyFont="1" applyFill="1" applyBorder="1" applyProtection="1"/>
    <xf numFmtId="3" fontId="3" fillId="0" borderId="0" xfId="0" applyNumberFormat="1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49" fontId="3" fillId="0" borderId="7" xfId="0" applyNumberFormat="1" applyFont="1" applyBorder="1" applyAlignment="1" applyProtection="1">
      <alignment horizontal="center"/>
    </xf>
    <xf numFmtId="0" fontId="3" fillId="0" borderId="12" xfId="0" applyFont="1" applyBorder="1" applyProtection="1"/>
    <xf numFmtId="49" fontId="3" fillId="0" borderId="13" xfId="0" applyNumberFormat="1" applyFont="1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0" fontId="2" fillId="2" borderId="0" xfId="0" applyFont="1" applyFill="1" applyProtection="1"/>
    <xf numFmtId="3" fontId="3" fillId="0" borderId="13" xfId="0" applyNumberFormat="1" applyFont="1" applyFill="1" applyBorder="1" applyProtection="1">
      <protection locked="0"/>
    </xf>
    <xf numFmtId="3" fontId="3" fillId="0" borderId="7" xfId="0" applyNumberFormat="1" applyFont="1" applyFill="1" applyBorder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7" fillId="0" borderId="0" xfId="0" applyFont="1" applyProtection="1"/>
    <xf numFmtId="0" fontId="4" fillId="0" borderId="0" xfId="0" applyFont="1" applyProtection="1"/>
    <xf numFmtId="0" fontId="3" fillId="0" borderId="14" xfId="0" applyFont="1" applyBorder="1" applyAlignment="1" applyProtection="1">
      <alignment horizontal="right"/>
    </xf>
    <xf numFmtId="0" fontId="2" fillId="0" borderId="0" xfId="0" applyFont="1" applyAlignment="1" applyProtection="1">
      <alignment wrapText="1"/>
    </xf>
    <xf numFmtId="0" fontId="3" fillId="0" borderId="14" xfId="0" applyFont="1" applyBorder="1" applyAlignment="1" applyProtection="1"/>
    <xf numFmtId="3" fontId="3" fillId="0" borderId="11" xfId="0" applyNumberFormat="1" applyFont="1" applyBorder="1" applyProtection="1"/>
    <xf numFmtId="3" fontId="3" fillId="0" borderId="15" xfId="0" applyNumberFormat="1" applyFont="1" applyBorder="1" applyProtection="1"/>
    <xf numFmtId="3" fontId="3" fillId="0" borderId="10" xfId="0" applyNumberFormat="1" applyFont="1" applyBorder="1" applyProtection="1"/>
    <xf numFmtId="3" fontId="3" fillId="0" borderId="16" xfId="0" applyNumberFormat="1" applyFont="1" applyBorder="1" applyProtection="1"/>
    <xf numFmtId="3" fontId="3" fillId="0" borderId="12" xfId="0" applyNumberFormat="1" applyFont="1" applyBorder="1" applyProtection="1"/>
    <xf numFmtId="3" fontId="3" fillId="0" borderId="17" xfId="0" applyNumberFormat="1" applyFont="1" applyBorder="1" applyProtection="1"/>
    <xf numFmtId="3" fontId="3" fillId="0" borderId="3" xfId="0" applyNumberFormat="1" applyFont="1" applyFill="1" applyBorder="1" applyProtection="1">
      <protection locked="0"/>
    </xf>
    <xf numFmtId="3" fontId="3" fillId="0" borderId="18" xfId="0" applyNumberFormat="1" applyFont="1" applyFill="1" applyBorder="1" applyProtection="1">
      <protection locked="0"/>
    </xf>
    <xf numFmtId="3" fontId="1" fillId="0" borderId="5" xfId="0" applyNumberFormat="1" applyFont="1" applyFill="1" applyBorder="1" applyProtection="1"/>
    <xf numFmtId="3" fontId="8" fillId="0" borderId="19" xfId="0" applyNumberFormat="1" applyFont="1" applyBorder="1" applyProtection="1"/>
    <xf numFmtId="0" fontId="1" fillId="0" borderId="19" xfId="0" applyFont="1" applyBorder="1" applyProtection="1"/>
    <xf numFmtId="0" fontId="1" fillId="0" borderId="20" xfId="0" applyFont="1" applyBorder="1" applyAlignment="1" applyProtection="1">
      <alignment horizontal="center"/>
    </xf>
    <xf numFmtId="3" fontId="1" fillId="0" borderId="20" xfId="0" applyNumberFormat="1" applyFont="1" applyFill="1" applyBorder="1" applyProtection="1"/>
    <xf numFmtId="3" fontId="8" fillId="0" borderId="21" xfId="0" applyNumberFormat="1" applyFont="1" applyBorder="1" applyProtection="1"/>
    <xf numFmtId="0" fontId="3" fillId="0" borderId="13" xfId="0" applyFont="1" applyBorder="1" applyAlignment="1" applyProtection="1">
      <alignment horizontal="center"/>
    </xf>
    <xf numFmtId="0" fontId="3" fillId="0" borderId="22" xfId="0" applyFont="1" applyBorder="1" applyProtection="1"/>
    <xf numFmtId="0" fontId="3" fillId="0" borderId="23" xfId="0" applyFont="1" applyBorder="1" applyAlignment="1" applyProtection="1">
      <alignment horizontal="center"/>
    </xf>
    <xf numFmtId="3" fontId="3" fillId="0" borderId="23" xfId="0" applyNumberFormat="1" applyFont="1" applyFill="1" applyBorder="1" applyProtection="1">
      <protection locked="0"/>
    </xf>
    <xf numFmtId="3" fontId="3" fillId="0" borderId="22" xfId="0" applyNumberFormat="1" applyFont="1" applyBorder="1" applyProtection="1"/>
    <xf numFmtId="3" fontId="3" fillId="0" borderId="24" xfId="0" applyNumberFormat="1" applyFont="1" applyBorder="1" applyProtection="1"/>
    <xf numFmtId="0" fontId="3" fillId="0" borderId="14" xfId="0" applyFont="1" applyBorder="1" applyAlignment="1" applyProtection="1">
      <alignment horizontal="center"/>
    </xf>
    <xf numFmtId="0" fontId="2" fillId="0" borderId="14" xfId="0" applyFont="1" applyBorder="1" applyProtection="1"/>
    <xf numFmtId="0" fontId="1" fillId="0" borderId="14" xfId="0" applyFont="1" applyBorder="1" applyProtection="1"/>
    <xf numFmtId="3" fontId="3" fillId="0" borderId="14" xfId="0" applyNumberFormat="1" applyFont="1" applyBorder="1" applyProtection="1"/>
    <xf numFmtId="3" fontId="3" fillId="2" borderId="24" xfId="0" applyNumberFormat="1" applyFont="1" applyFill="1" applyBorder="1" applyProtection="1"/>
    <xf numFmtId="3" fontId="3" fillId="2" borderId="16" xfId="0" applyNumberFormat="1" applyFont="1" applyFill="1" applyBorder="1" applyProtection="1"/>
    <xf numFmtId="3" fontId="3" fillId="2" borderId="17" xfId="0" applyNumberFormat="1" applyFont="1" applyFill="1" applyBorder="1" applyProtection="1"/>
    <xf numFmtId="3" fontId="1" fillId="2" borderId="21" xfId="0" applyNumberFormat="1" applyFont="1" applyFill="1" applyBorder="1" applyProtection="1"/>
    <xf numFmtId="3" fontId="3" fillId="2" borderId="15" xfId="0" applyNumberFormat="1" applyFont="1" applyFill="1" applyBorder="1" applyProtection="1"/>
    <xf numFmtId="3" fontId="3" fillId="2" borderId="25" xfId="0" applyNumberFormat="1" applyFont="1" applyFill="1" applyBorder="1" applyProtection="1"/>
    <xf numFmtId="3" fontId="1" fillId="2" borderId="26" xfId="0" applyNumberFormat="1" applyFont="1" applyFill="1" applyBorder="1" applyProtection="1"/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topLeftCell="A24" zoomScale="130" zoomScaleNormal="130" workbookViewId="0">
      <selection activeCell="C24" sqref="C24"/>
    </sheetView>
  </sheetViews>
  <sheetFormatPr defaultRowHeight="12.75" x14ac:dyDescent="0.2"/>
  <cols>
    <col min="1" max="1" width="44" style="3" customWidth="1"/>
    <col min="2" max="2" width="14.6640625" style="3" customWidth="1"/>
    <col min="3" max="3" width="13.6640625" style="3" customWidth="1"/>
    <col min="4" max="4" width="14.5" style="3" customWidth="1"/>
    <col min="5" max="5" width="13.6640625" style="3" customWidth="1"/>
    <col min="6" max="7" width="13.6640625" style="5" customWidth="1"/>
    <col min="8" max="16384" width="9.33203125" style="3"/>
  </cols>
  <sheetData>
    <row r="1" spans="1:7" x14ac:dyDescent="0.2">
      <c r="A1" s="32" t="s">
        <v>86</v>
      </c>
      <c r="B1" s="2"/>
      <c r="G1" s="4" t="s">
        <v>83</v>
      </c>
    </row>
    <row r="2" spans="1:7" x14ac:dyDescent="0.2">
      <c r="A2" s="32"/>
      <c r="B2" s="2"/>
      <c r="G2" s="4"/>
    </row>
    <row r="3" spans="1:7" x14ac:dyDescent="0.2">
      <c r="A3" s="1"/>
      <c r="B3" s="2"/>
      <c r="E3" s="4"/>
    </row>
    <row r="4" spans="1:7" x14ac:dyDescent="0.2">
      <c r="A4" s="31" t="s">
        <v>85</v>
      </c>
      <c r="B4" s="2"/>
      <c r="E4" s="4"/>
      <c r="G4" s="4" t="s">
        <v>0</v>
      </c>
    </row>
    <row r="5" spans="1:7" ht="13.5" thickBot="1" x14ac:dyDescent="0.25">
      <c r="B5" s="2"/>
      <c r="D5" s="35"/>
      <c r="E5" s="35"/>
      <c r="G5" s="33"/>
    </row>
    <row r="6" spans="1:7" ht="14.25" customHeight="1" x14ac:dyDescent="0.2">
      <c r="A6" s="69" t="s">
        <v>1</v>
      </c>
      <c r="B6" s="71" t="s">
        <v>2</v>
      </c>
      <c r="C6" s="73" t="s">
        <v>3</v>
      </c>
      <c r="D6" s="73" t="s">
        <v>4</v>
      </c>
      <c r="E6" s="75" t="s">
        <v>87</v>
      </c>
      <c r="F6" s="67" t="s">
        <v>89</v>
      </c>
      <c r="G6" s="67" t="s">
        <v>88</v>
      </c>
    </row>
    <row r="7" spans="1:7" ht="14.25" customHeight="1" thickBot="1" x14ac:dyDescent="0.25">
      <c r="A7" s="70"/>
      <c r="B7" s="72"/>
      <c r="C7" s="74"/>
      <c r="D7" s="74"/>
      <c r="E7" s="76"/>
      <c r="F7" s="68"/>
      <c r="G7" s="68"/>
    </row>
    <row r="8" spans="1:7" ht="9" customHeight="1" x14ac:dyDescent="0.2">
      <c r="E8" s="34"/>
    </row>
    <row r="9" spans="1:7" s="2" customFormat="1" ht="13.5" thickBot="1" x14ac:dyDescent="0.25">
      <c r="A9" s="58" t="s">
        <v>5</v>
      </c>
      <c r="B9" s="56"/>
      <c r="C9" s="57"/>
      <c r="D9" s="57"/>
      <c r="E9" s="57"/>
      <c r="F9" s="59"/>
      <c r="G9" s="59"/>
    </row>
    <row r="10" spans="1:7" x14ac:dyDescent="0.2">
      <c r="A10" s="51" t="s">
        <v>6</v>
      </c>
      <c r="B10" s="52">
        <v>501</v>
      </c>
      <c r="C10" s="53">
        <v>25707</v>
      </c>
      <c r="D10" s="53">
        <v>300</v>
      </c>
      <c r="E10" s="60">
        <f>C10+D10</f>
        <v>26007</v>
      </c>
      <c r="F10" s="54">
        <v>20233</v>
      </c>
      <c r="G10" s="55">
        <v>22214</v>
      </c>
    </row>
    <row r="11" spans="1:7" x14ac:dyDescent="0.2">
      <c r="A11" s="20" t="s">
        <v>7</v>
      </c>
      <c r="B11" s="7">
        <v>502</v>
      </c>
      <c r="C11" s="30">
        <v>8712</v>
      </c>
      <c r="D11" s="30">
        <v>100</v>
      </c>
      <c r="E11" s="61">
        <f t="shared" ref="E11:E35" si="0">C11+D11</f>
        <v>8812</v>
      </c>
      <c r="F11" s="38">
        <v>9282</v>
      </c>
      <c r="G11" s="39">
        <v>7964</v>
      </c>
    </row>
    <row r="12" spans="1:7" x14ac:dyDescent="0.2">
      <c r="A12" s="20" t="s">
        <v>8</v>
      </c>
      <c r="B12" s="7">
        <v>503</v>
      </c>
      <c r="C12" s="30">
        <v>0</v>
      </c>
      <c r="D12" s="30">
        <v>0</v>
      </c>
      <c r="E12" s="61">
        <f t="shared" si="0"/>
        <v>0</v>
      </c>
      <c r="F12" s="38">
        <v>0</v>
      </c>
      <c r="G12" s="39">
        <v>0</v>
      </c>
    </row>
    <row r="13" spans="1:7" x14ac:dyDescent="0.2">
      <c r="A13" s="20" t="s">
        <v>9</v>
      </c>
      <c r="B13" s="7">
        <v>504</v>
      </c>
      <c r="C13" s="30">
        <v>0</v>
      </c>
      <c r="D13" s="30">
        <v>0</v>
      </c>
      <c r="E13" s="61">
        <f t="shared" si="0"/>
        <v>0</v>
      </c>
      <c r="F13" s="38">
        <v>0</v>
      </c>
      <c r="G13" s="39">
        <v>5</v>
      </c>
    </row>
    <row r="14" spans="1:7" x14ac:dyDescent="0.2">
      <c r="A14" s="20" t="s">
        <v>10</v>
      </c>
      <c r="B14" s="7">
        <v>511</v>
      </c>
      <c r="C14" s="30">
        <v>4512</v>
      </c>
      <c r="D14" s="30">
        <v>0</v>
      </c>
      <c r="E14" s="61">
        <f t="shared" si="0"/>
        <v>4512</v>
      </c>
      <c r="F14" s="38">
        <v>2334</v>
      </c>
      <c r="G14" s="39">
        <v>2744</v>
      </c>
    </row>
    <row r="15" spans="1:7" x14ac:dyDescent="0.2">
      <c r="A15" s="20" t="s">
        <v>11</v>
      </c>
      <c r="B15" s="7">
        <v>512</v>
      </c>
      <c r="C15" s="30">
        <v>10151</v>
      </c>
      <c r="D15" s="30">
        <v>0</v>
      </c>
      <c r="E15" s="61">
        <f>C15+D15</f>
        <v>10151</v>
      </c>
      <c r="F15" s="38">
        <v>12476</v>
      </c>
      <c r="G15" s="39">
        <v>11282</v>
      </c>
    </row>
    <row r="16" spans="1:7" x14ac:dyDescent="0.2">
      <c r="A16" s="20" t="s">
        <v>12</v>
      </c>
      <c r="B16" s="7">
        <v>513</v>
      </c>
      <c r="C16" s="30">
        <v>1097</v>
      </c>
      <c r="D16" s="30">
        <v>0</v>
      </c>
      <c r="E16" s="61">
        <f t="shared" si="0"/>
        <v>1097</v>
      </c>
      <c r="F16" s="38">
        <v>1120</v>
      </c>
      <c r="G16" s="39">
        <v>1246</v>
      </c>
    </row>
    <row r="17" spans="1:7" x14ac:dyDescent="0.2">
      <c r="A17" s="20" t="s">
        <v>13</v>
      </c>
      <c r="B17" s="7">
        <v>518</v>
      </c>
      <c r="C17" s="30">
        <v>57369</v>
      </c>
      <c r="D17" s="42">
        <v>1300</v>
      </c>
      <c r="E17" s="61">
        <f t="shared" si="0"/>
        <v>58669</v>
      </c>
      <c r="F17" s="38">
        <v>59752</v>
      </c>
      <c r="G17" s="39">
        <v>58097</v>
      </c>
    </row>
    <row r="18" spans="1:7" x14ac:dyDescent="0.2">
      <c r="A18" s="20" t="s">
        <v>14</v>
      </c>
      <c r="B18" s="7">
        <v>521</v>
      </c>
      <c r="C18" s="30">
        <v>289515</v>
      </c>
      <c r="D18" s="30">
        <v>1600</v>
      </c>
      <c r="E18" s="61">
        <f>C18+D18</f>
        <v>291115</v>
      </c>
      <c r="F18" s="38">
        <v>274303</v>
      </c>
      <c r="G18" s="39">
        <v>297930</v>
      </c>
    </row>
    <row r="19" spans="1:7" x14ac:dyDescent="0.2">
      <c r="A19" s="20" t="s">
        <v>15</v>
      </c>
      <c r="B19" s="7">
        <v>524</v>
      </c>
      <c r="C19" s="30">
        <v>90708</v>
      </c>
      <c r="D19" s="30">
        <v>500</v>
      </c>
      <c r="E19" s="61">
        <f>C19+D19</f>
        <v>91208</v>
      </c>
      <c r="F19" s="38">
        <v>98894</v>
      </c>
      <c r="G19" s="39">
        <v>95240</v>
      </c>
    </row>
    <row r="20" spans="1:7" x14ac:dyDescent="0.2">
      <c r="A20" s="20" t="s">
        <v>16</v>
      </c>
      <c r="B20" s="7" t="s">
        <v>17</v>
      </c>
      <c r="C20" s="30">
        <v>9090</v>
      </c>
      <c r="D20" s="30">
        <v>0</v>
      </c>
      <c r="E20" s="61">
        <f>C20+D20</f>
        <v>9090</v>
      </c>
      <c r="F20" s="38">
        <v>0</v>
      </c>
      <c r="G20" s="39">
        <v>8456</v>
      </c>
    </row>
    <row r="21" spans="1:7" x14ac:dyDescent="0.2">
      <c r="A21" s="20" t="s">
        <v>18</v>
      </c>
      <c r="B21" s="7" t="s">
        <v>19</v>
      </c>
      <c r="C21" s="30">
        <v>8</v>
      </c>
      <c r="D21" s="30">
        <v>0</v>
      </c>
      <c r="E21" s="61">
        <f t="shared" si="0"/>
        <v>8</v>
      </c>
      <c r="F21" s="38">
        <v>0</v>
      </c>
      <c r="G21" s="39">
        <v>7</v>
      </c>
    </row>
    <row r="22" spans="1:7" x14ac:dyDescent="0.2">
      <c r="A22" s="20" t="s">
        <v>20</v>
      </c>
      <c r="B22" s="7">
        <v>538</v>
      </c>
      <c r="C22" s="30">
        <v>3</v>
      </c>
      <c r="D22" s="30">
        <v>0</v>
      </c>
      <c r="E22" s="61">
        <f t="shared" si="0"/>
        <v>3</v>
      </c>
      <c r="F22" s="38">
        <v>0</v>
      </c>
      <c r="G22" s="39">
        <v>3</v>
      </c>
    </row>
    <row r="23" spans="1:7" x14ac:dyDescent="0.2">
      <c r="A23" s="20" t="s">
        <v>21</v>
      </c>
      <c r="B23" s="7" t="s">
        <v>22</v>
      </c>
      <c r="C23" s="30">
        <v>0</v>
      </c>
      <c r="D23" s="30">
        <v>0</v>
      </c>
      <c r="E23" s="61">
        <f t="shared" si="0"/>
        <v>0</v>
      </c>
      <c r="F23" s="38">
        <v>0</v>
      </c>
      <c r="G23" s="39">
        <v>2</v>
      </c>
    </row>
    <row r="24" spans="1:7" x14ac:dyDescent="0.2">
      <c r="A24" s="20" t="s">
        <v>23</v>
      </c>
      <c r="B24" s="7">
        <v>543</v>
      </c>
      <c r="C24" s="30">
        <v>0</v>
      </c>
      <c r="D24" s="30">
        <v>0</v>
      </c>
      <c r="E24" s="61">
        <f t="shared" si="0"/>
        <v>0</v>
      </c>
      <c r="F24" s="38">
        <v>0</v>
      </c>
      <c r="G24" s="39">
        <v>0</v>
      </c>
    </row>
    <row r="25" spans="1:7" x14ac:dyDescent="0.2">
      <c r="A25" s="20" t="s">
        <v>24</v>
      </c>
      <c r="B25" s="7" t="s">
        <v>25</v>
      </c>
      <c r="C25" s="30">
        <v>129675</v>
      </c>
      <c r="D25" s="42">
        <v>400</v>
      </c>
      <c r="E25" s="61">
        <f t="shared" si="0"/>
        <v>130075</v>
      </c>
      <c r="F25" s="38">
        <v>124526</v>
      </c>
      <c r="G25" s="39">
        <v>119131</v>
      </c>
    </row>
    <row r="26" spans="1:7" x14ac:dyDescent="0.2">
      <c r="A26" s="20" t="s">
        <v>26</v>
      </c>
      <c r="B26" s="7">
        <v>551</v>
      </c>
      <c r="C26" s="30">
        <v>25000</v>
      </c>
      <c r="D26" s="30">
        <v>0</v>
      </c>
      <c r="E26" s="61">
        <f t="shared" si="0"/>
        <v>25000</v>
      </c>
      <c r="F26" s="38">
        <v>29330</v>
      </c>
      <c r="G26" s="39">
        <v>23682</v>
      </c>
    </row>
    <row r="27" spans="1:7" x14ac:dyDescent="0.2">
      <c r="A27" s="20" t="s">
        <v>27</v>
      </c>
      <c r="B27" s="7">
        <v>552</v>
      </c>
      <c r="C27" s="30">
        <v>0</v>
      </c>
      <c r="D27" s="30">
        <v>0</v>
      </c>
      <c r="E27" s="61">
        <f t="shared" si="0"/>
        <v>0</v>
      </c>
      <c r="F27" s="38">
        <v>0</v>
      </c>
      <c r="G27" s="39">
        <v>0</v>
      </c>
    </row>
    <row r="28" spans="1:7" x14ac:dyDescent="0.2">
      <c r="A28" s="20" t="s">
        <v>28</v>
      </c>
      <c r="B28" s="7">
        <v>553</v>
      </c>
      <c r="C28" s="30">
        <v>0</v>
      </c>
      <c r="D28" s="42">
        <v>0</v>
      </c>
      <c r="E28" s="61">
        <f t="shared" si="0"/>
        <v>0</v>
      </c>
      <c r="F28" s="38">
        <v>0</v>
      </c>
      <c r="G28" s="39">
        <v>0</v>
      </c>
    </row>
    <row r="29" spans="1:7" x14ac:dyDescent="0.2">
      <c r="A29" s="20" t="s">
        <v>29</v>
      </c>
      <c r="B29" s="7">
        <v>554</v>
      </c>
      <c r="C29" s="30">
        <v>0</v>
      </c>
      <c r="D29" s="30">
        <v>0</v>
      </c>
      <c r="E29" s="61">
        <f t="shared" si="0"/>
        <v>0</v>
      </c>
      <c r="F29" s="38">
        <v>0</v>
      </c>
      <c r="G29" s="39">
        <v>0</v>
      </c>
    </row>
    <row r="30" spans="1:7" x14ac:dyDescent="0.2">
      <c r="A30" s="20" t="s">
        <v>30</v>
      </c>
      <c r="B30" s="7">
        <v>559</v>
      </c>
      <c r="C30" s="30">
        <v>0</v>
      </c>
      <c r="D30" s="42">
        <v>0</v>
      </c>
      <c r="E30" s="61">
        <f t="shared" si="0"/>
        <v>0</v>
      </c>
      <c r="F30" s="38">
        <v>0</v>
      </c>
      <c r="G30" s="39">
        <v>0</v>
      </c>
    </row>
    <row r="31" spans="1:7" x14ac:dyDescent="0.2">
      <c r="A31" s="20" t="s">
        <v>31</v>
      </c>
      <c r="B31" s="7" t="s">
        <v>32</v>
      </c>
      <c r="C31" s="30">
        <v>0</v>
      </c>
      <c r="D31" s="30">
        <v>0</v>
      </c>
      <c r="E31" s="61">
        <f t="shared" si="0"/>
        <v>0</v>
      </c>
      <c r="F31" s="38">
        <v>0</v>
      </c>
      <c r="G31" s="39">
        <v>0</v>
      </c>
    </row>
    <row r="32" spans="1:7" x14ac:dyDescent="0.2">
      <c r="A32" s="20" t="s">
        <v>33</v>
      </c>
      <c r="B32" s="7"/>
      <c r="C32" s="30">
        <v>0</v>
      </c>
      <c r="D32" s="30">
        <v>0</v>
      </c>
      <c r="E32" s="61">
        <f t="shared" si="0"/>
        <v>0</v>
      </c>
      <c r="F32" s="38">
        <v>0</v>
      </c>
      <c r="G32" s="39">
        <v>0</v>
      </c>
    </row>
    <row r="33" spans="1:7" x14ac:dyDescent="0.2">
      <c r="A33" s="20" t="s">
        <v>34</v>
      </c>
      <c r="B33" s="7" t="s">
        <v>35</v>
      </c>
      <c r="C33" s="30">
        <v>0</v>
      </c>
      <c r="D33" s="30">
        <v>0</v>
      </c>
      <c r="E33" s="61">
        <f>C33+D33</f>
        <v>0</v>
      </c>
      <c r="F33" s="38">
        <v>0</v>
      </c>
      <c r="G33" s="39">
        <v>1106</v>
      </c>
    </row>
    <row r="34" spans="1:7" ht="13.5" thickBot="1" x14ac:dyDescent="0.25">
      <c r="A34" s="23" t="s">
        <v>36</v>
      </c>
      <c r="B34" s="50" t="s">
        <v>37</v>
      </c>
      <c r="C34" s="28">
        <v>19360</v>
      </c>
      <c r="D34" s="28">
        <v>0</v>
      </c>
      <c r="E34" s="62">
        <f t="shared" si="0"/>
        <v>19360</v>
      </c>
      <c r="F34" s="40">
        <v>18240</v>
      </c>
      <c r="G34" s="41">
        <v>17826</v>
      </c>
    </row>
    <row r="35" spans="1:7" ht="13.5" thickBot="1" x14ac:dyDescent="0.25">
      <c r="A35" s="46" t="s">
        <v>38</v>
      </c>
      <c r="B35" s="47" t="s">
        <v>39</v>
      </c>
      <c r="C35" s="48">
        <f>SUM(C10:C34)</f>
        <v>670907</v>
      </c>
      <c r="D35" s="48">
        <f>SUM(D10:D34)</f>
        <v>4200</v>
      </c>
      <c r="E35" s="63">
        <f t="shared" si="0"/>
        <v>675107</v>
      </c>
      <c r="F35" s="45">
        <f>SUM(F10:F34)</f>
        <v>650490</v>
      </c>
      <c r="G35" s="49">
        <f>SUM(G10:G34)</f>
        <v>666935</v>
      </c>
    </row>
    <row r="36" spans="1:7" ht="10.5" customHeight="1" x14ac:dyDescent="0.2">
      <c r="C36" s="12"/>
      <c r="D36" s="12"/>
      <c r="E36" s="12"/>
      <c r="F36" s="19"/>
      <c r="G36" s="19"/>
    </row>
    <row r="37" spans="1:7" ht="13.5" thickBot="1" x14ac:dyDescent="0.25">
      <c r="A37" s="6" t="s">
        <v>57</v>
      </c>
      <c r="B37" s="2"/>
      <c r="C37" s="13"/>
      <c r="D37" s="13"/>
      <c r="E37" s="13"/>
      <c r="F37" s="19"/>
      <c r="G37" s="19"/>
    </row>
    <row r="38" spans="1:7" x14ac:dyDescent="0.2">
      <c r="A38" s="21" t="s">
        <v>40</v>
      </c>
      <c r="B38" s="15">
        <v>601</v>
      </c>
      <c r="C38" s="29">
        <v>0</v>
      </c>
      <c r="D38" s="43">
        <v>0</v>
      </c>
      <c r="E38" s="64">
        <f t="shared" ref="E38:E50" si="1">C38+D38</f>
        <v>0</v>
      </c>
      <c r="F38" s="36">
        <v>0</v>
      </c>
      <c r="G38" s="37">
        <v>0</v>
      </c>
    </row>
    <row r="39" spans="1:7" x14ac:dyDescent="0.2">
      <c r="A39" s="20" t="s">
        <v>41</v>
      </c>
      <c r="B39" s="7">
        <v>602</v>
      </c>
      <c r="C39" s="30">
        <v>58500</v>
      </c>
      <c r="D39" s="30">
        <v>5500</v>
      </c>
      <c r="E39" s="61">
        <f t="shared" si="1"/>
        <v>64000</v>
      </c>
      <c r="F39" s="38">
        <v>62500</v>
      </c>
      <c r="G39" s="39">
        <v>62256</v>
      </c>
    </row>
    <row r="40" spans="1:7" x14ac:dyDescent="0.2">
      <c r="A40" s="20" t="s">
        <v>42</v>
      </c>
      <c r="B40" s="7">
        <v>604</v>
      </c>
      <c r="C40" s="30">
        <v>0</v>
      </c>
      <c r="D40" s="30">
        <v>0</v>
      </c>
      <c r="E40" s="61">
        <f t="shared" si="1"/>
        <v>0</v>
      </c>
      <c r="F40" s="38">
        <v>0</v>
      </c>
      <c r="G40" s="39">
        <v>5</v>
      </c>
    </row>
    <row r="41" spans="1:7" x14ac:dyDescent="0.2">
      <c r="A41" s="20" t="s">
        <v>43</v>
      </c>
      <c r="B41" s="7" t="s">
        <v>44</v>
      </c>
      <c r="C41" s="30">
        <v>0</v>
      </c>
      <c r="D41" s="42">
        <v>0</v>
      </c>
      <c r="E41" s="61">
        <f t="shared" si="1"/>
        <v>0</v>
      </c>
      <c r="F41" s="38">
        <v>0</v>
      </c>
      <c r="G41" s="39">
        <v>0</v>
      </c>
    </row>
    <row r="42" spans="1:7" x14ac:dyDescent="0.2">
      <c r="A42" s="20" t="s">
        <v>45</v>
      </c>
      <c r="B42" s="7" t="s">
        <v>46</v>
      </c>
      <c r="C42" s="30">
        <v>0</v>
      </c>
      <c r="D42" s="30">
        <v>0</v>
      </c>
      <c r="E42" s="61">
        <f t="shared" si="1"/>
        <v>0</v>
      </c>
      <c r="F42" s="38">
        <v>0</v>
      </c>
      <c r="G42" s="39"/>
    </row>
    <row r="43" spans="1:7" x14ac:dyDescent="0.2">
      <c r="A43" s="20" t="s">
        <v>47</v>
      </c>
      <c r="B43" s="7" t="s">
        <v>90</v>
      </c>
      <c r="C43" s="30">
        <v>84881</v>
      </c>
      <c r="D43" s="42">
        <v>0</v>
      </c>
      <c r="E43" s="61">
        <f t="shared" si="1"/>
        <v>84881</v>
      </c>
      <c r="F43" s="38">
        <v>71462</v>
      </c>
      <c r="G43" s="39">
        <v>86699</v>
      </c>
    </row>
    <row r="44" spans="1:7" x14ac:dyDescent="0.2">
      <c r="A44" s="20" t="s">
        <v>48</v>
      </c>
      <c r="B44" s="7" t="s">
        <v>49</v>
      </c>
      <c r="C44" s="30">
        <v>0</v>
      </c>
      <c r="D44" s="30">
        <v>0</v>
      </c>
      <c r="E44" s="61">
        <f t="shared" si="1"/>
        <v>0</v>
      </c>
      <c r="F44" s="38">
        <v>0</v>
      </c>
      <c r="G44" s="39">
        <v>115</v>
      </c>
    </row>
    <row r="45" spans="1:7" x14ac:dyDescent="0.2">
      <c r="A45" s="20" t="s">
        <v>50</v>
      </c>
      <c r="B45" s="7" t="s">
        <v>51</v>
      </c>
      <c r="C45" s="30">
        <v>0</v>
      </c>
      <c r="D45" s="30">
        <v>0</v>
      </c>
      <c r="E45" s="61">
        <f t="shared" si="1"/>
        <v>0</v>
      </c>
      <c r="F45" s="38">
        <v>0</v>
      </c>
      <c r="G45" s="39">
        <v>0</v>
      </c>
    </row>
    <row r="46" spans="1:7" x14ac:dyDescent="0.2">
      <c r="A46" s="20" t="s">
        <v>52</v>
      </c>
      <c r="B46" s="7">
        <v>691</v>
      </c>
      <c r="C46" s="30">
        <v>525026</v>
      </c>
      <c r="D46" s="30">
        <v>0</v>
      </c>
      <c r="E46" s="61">
        <f t="shared" si="1"/>
        <v>525026</v>
      </c>
      <c r="F46" s="38">
        <v>516228</v>
      </c>
      <c r="G46" s="39">
        <v>513833</v>
      </c>
    </row>
    <row r="47" spans="1:7" x14ac:dyDescent="0.2">
      <c r="A47" s="20" t="s">
        <v>84</v>
      </c>
      <c r="B47" s="7">
        <v>692</v>
      </c>
      <c r="C47" s="30">
        <v>0</v>
      </c>
      <c r="D47" s="30">
        <v>0</v>
      </c>
      <c r="E47" s="61">
        <f t="shared" si="1"/>
        <v>0</v>
      </c>
      <c r="F47" s="38">
        <v>0</v>
      </c>
      <c r="G47" s="39">
        <v>6220</v>
      </c>
    </row>
    <row r="48" spans="1:7" x14ac:dyDescent="0.2">
      <c r="A48" s="20" t="s">
        <v>53</v>
      </c>
      <c r="B48" s="7" t="s">
        <v>54</v>
      </c>
      <c r="C48" s="30">
        <v>0</v>
      </c>
      <c r="D48" s="30">
        <v>0</v>
      </c>
      <c r="E48" s="61">
        <f t="shared" si="1"/>
        <v>0</v>
      </c>
      <c r="F48" s="38">
        <v>0</v>
      </c>
      <c r="G48" s="39">
        <v>0</v>
      </c>
    </row>
    <row r="49" spans="1:7" ht="13.5" thickBot="1" x14ac:dyDescent="0.25">
      <c r="A49" s="23" t="s">
        <v>55</v>
      </c>
      <c r="B49" s="50" t="s">
        <v>56</v>
      </c>
      <c r="C49" s="28">
        <v>1000</v>
      </c>
      <c r="D49" s="28">
        <v>200</v>
      </c>
      <c r="E49" s="62">
        <f t="shared" si="1"/>
        <v>1200</v>
      </c>
      <c r="F49" s="40">
        <v>300</v>
      </c>
      <c r="G49" s="41">
        <v>1632</v>
      </c>
    </row>
    <row r="50" spans="1:7" ht="13.5" thickBot="1" x14ac:dyDescent="0.25">
      <c r="A50" s="46" t="s">
        <v>57</v>
      </c>
      <c r="B50" s="47" t="s">
        <v>58</v>
      </c>
      <c r="C50" s="48">
        <f>SUM(C38:C49)</f>
        <v>669407</v>
      </c>
      <c r="D50" s="48">
        <f>SUM(D39:D49)</f>
        <v>5700</v>
      </c>
      <c r="E50" s="63">
        <f t="shared" si="1"/>
        <v>675107</v>
      </c>
      <c r="F50" s="45">
        <f>SUM(F38:F49)</f>
        <v>650490</v>
      </c>
      <c r="G50" s="49">
        <f>SUM(G38:G49)</f>
        <v>670760</v>
      </c>
    </row>
    <row r="51" spans="1:7" ht="9" customHeight="1" thickBot="1" x14ac:dyDescent="0.25">
      <c r="C51" s="12"/>
      <c r="D51" s="12"/>
      <c r="E51" s="12"/>
      <c r="F51" s="19"/>
      <c r="G51" s="19"/>
    </row>
    <row r="52" spans="1:7" x14ac:dyDescent="0.2">
      <c r="A52" s="14" t="s">
        <v>59</v>
      </c>
      <c r="B52" s="15" t="s">
        <v>58</v>
      </c>
      <c r="C52" s="16">
        <f>C50</f>
        <v>669407</v>
      </c>
      <c r="D52" s="16">
        <f>D50</f>
        <v>5700</v>
      </c>
      <c r="E52" s="64">
        <f>C52+D52</f>
        <v>675107</v>
      </c>
      <c r="F52" s="36">
        <f>F50</f>
        <v>650490</v>
      </c>
      <c r="G52" s="37">
        <f>G50</f>
        <v>670760</v>
      </c>
    </row>
    <row r="53" spans="1:7" ht="13.5" thickBot="1" x14ac:dyDescent="0.25">
      <c r="A53" s="8" t="s">
        <v>66</v>
      </c>
      <c r="B53" s="9" t="s">
        <v>39</v>
      </c>
      <c r="C53" s="17">
        <f>C35</f>
        <v>670907</v>
      </c>
      <c r="D53" s="17">
        <f>D35</f>
        <v>4200</v>
      </c>
      <c r="E53" s="65">
        <f>C53+D53</f>
        <v>675107</v>
      </c>
      <c r="F53" s="40">
        <f>F35</f>
        <v>650490</v>
      </c>
      <c r="G53" s="41">
        <f>G35</f>
        <v>666935</v>
      </c>
    </row>
    <row r="54" spans="1:7" ht="13.5" thickBot="1" x14ac:dyDescent="0.25">
      <c r="A54" s="10" t="s">
        <v>60</v>
      </c>
      <c r="B54" s="11" t="s">
        <v>61</v>
      </c>
      <c r="C54" s="18">
        <f>C52-C53</f>
        <v>-1500</v>
      </c>
      <c r="D54" s="44">
        <f>D52-D53</f>
        <v>1500</v>
      </c>
      <c r="E54" s="66">
        <f>C54+D54</f>
        <v>0</v>
      </c>
      <c r="F54" s="45">
        <f>F52-F53</f>
        <v>0</v>
      </c>
      <c r="G54" s="45">
        <f>G52-G53</f>
        <v>3825</v>
      </c>
    </row>
    <row r="55" spans="1:7" ht="13.5" thickBot="1" x14ac:dyDescent="0.25">
      <c r="C55" s="12"/>
      <c r="D55" s="12"/>
      <c r="E55" s="12"/>
      <c r="F55" s="19"/>
      <c r="G55" s="19"/>
    </row>
    <row r="56" spans="1:7" x14ac:dyDescent="0.2">
      <c r="A56" s="21" t="s">
        <v>62</v>
      </c>
      <c r="B56" s="22" t="s">
        <v>63</v>
      </c>
      <c r="C56" s="29">
        <v>17697</v>
      </c>
      <c r="D56" s="29">
        <v>0</v>
      </c>
      <c r="E56" s="64">
        <f>C56+D56</f>
        <v>17697</v>
      </c>
      <c r="F56" s="36">
        <v>17430</v>
      </c>
      <c r="G56" s="37">
        <v>13034</v>
      </c>
    </row>
    <row r="57" spans="1:7" ht="13.5" thickBot="1" x14ac:dyDescent="0.25">
      <c r="A57" s="23" t="s">
        <v>64</v>
      </c>
      <c r="B57" s="24" t="s">
        <v>65</v>
      </c>
      <c r="C57" s="28">
        <v>17697</v>
      </c>
      <c r="D57" s="28">
        <v>0</v>
      </c>
      <c r="E57" s="62">
        <f>C57+D57</f>
        <v>17697</v>
      </c>
      <c r="F57" s="40">
        <v>17430</v>
      </c>
      <c r="G57" s="41">
        <v>13034</v>
      </c>
    </row>
    <row r="59" spans="1:7" hidden="1" x14ac:dyDescent="0.2">
      <c r="A59" s="27" t="s">
        <v>77</v>
      </c>
      <c r="C59" s="27">
        <v>400</v>
      </c>
      <c r="D59" s="3" t="s">
        <v>76</v>
      </c>
      <c r="F59" s="5" t="s">
        <v>78</v>
      </c>
    </row>
    <row r="60" spans="1:7" hidden="1" x14ac:dyDescent="0.2">
      <c r="A60" s="3" t="s">
        <v>75</v>
      </c>
      <c r="C60" s="26">
        <v>500</v>
      </c>
      <c r="D60" s="26" t="s">
        <v>81</v>
      </c>
    </row>
    <row r="61" spans="1:7" hidden="1" x14ac:dyDescent="0.2">
      <c r="A61" s="3" t="s">
        <v>72</v>
      </c>
      <c r="C61" s="3">
        <v>100</v>
      </c>
      <c r="D61" s="3" t="s">
        <v>80</v>
      </c>
    </row>
    <row r="62" spans="1:7" hidden="1" x14ac:dyDescent="0.2">
      <c r="A62" s="3" t="s">
        <v>70</v>
      </c>
      <c r="C62" s="3">
        <v>80</v>
      </c>
      <c r="D62" s="3" t="s">
        <v>80</v>
      </c>
    </row>
    <row r="63" spans="1:7" hidden="1" x14ac:dyDescent="0.2">
      <c r="A63" s="3" t="s">
        <v>71</v>
      </c>
      <c r="C63" s="3">
        <v>50</v>
      </c>
      <c r="D63" s="3" t="s">
        <v>80</v>
      </c>
    </row>
    <row r="64" spans="1:7" hidden="1" x14ac:dyDescent="0.2">
      <c r="A64" s="27" t="s">
        <v>67</v>
      </c>
      <c r="C64" s="27">
        <v>600</v>
      </c>
      <c r="D64" s="3" t="s">
        <v>74</v>
      </c>
      <c r="E64" s="3" t="s">
        <v>73</v>
      </c>
      <c r="F64" s="5" t="s">
        <v>79</v>
      </c>
    </row>
    <row r="65" spans="1:4" hidden="1" x14ac:dyDescent="0.2">
      <c r="A65" s="27" t="s">
        <v>68</v>
      </c>
      <c r="C65" s="27">
        <v>211</v>
      </c>
      <c r="D65" s="3" t="s">
        <v>82</v>
      </c>
    </row>
    <row r="66" spans="1:4" hidden="1" x14ac:dyDescent="0.2">
      <c r="A66" s="3" t="s">
        <v>69</v>
      </c>
      <c r="C66" s="26">
        <v>250</v>
      </c>
      <c r="D66" s="3" t="s">
        <v>80</v>
      </c>
    </row>
    <row r="67" spans="1:4" hidden="1" x14ac:dyDescent="0.2">
      <c r="D67" s="26"/>
    </row>
    <row r="68" spans="1:4" hidden="1" x14ac:dyDescent="0.2">
      <c r="A68" s="25"/>
    </row>
    <row r="69" spans="1:4" hidden="1" x14ac:dyDescent="0.2"/>
    <row r="70" spans="1:4" hidden="1" x14ac:dyDescent="0.2">
      <c r="C70" s="3">
        <f>SUM(C59:C68)</f>
        <v>2191</v>
      </c>
    </row>
  </sheetData>
  <mergeCells count="7">
    <mergeCell ref="F6:F7"/>
    <mergeCell ref="G6:G7"/>
    <mergeCell ref="A6:A7"/>
    <mergeCell ref="B6:B7"/>
    <mergeCell ref="C6:C7"/>
    <mergeCell ref="D6:D7"/>
    <mergeCell ref="E6:E7"/>
  </mergeCells>
  <phoneticPr fontId="0" type="noConversion"/>
  <pageMargins left="0.78740157480314965" right="0.39370078740157483" top="1.1811023622047245" bottom="0.78740157480314965" header="0.51181102362204722" footer="0.51181102362204722"/>
  <pageSetup paperSize="9" scale="90" orientation="portrait" r:id="rId1"/>
  <headerFooter alignWithMargins="0">
    <oddFooter>&amp;R&amp;"Tahoma,kurzíva"&amp;9&amp;F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923251DA1D18459B0271DD364E50B6" ma:contentTypeVersion="1" ma:contentTypeDescription="Vytvoří nový dokument" ma:contentTypeScope="" ma:versionID="1537f98d8310cb2ffae97f5b79fd7c66">
  <xsd:schema xmlns:xsd="http://www.w3.org/2001/XMLSchema" xmlns:xs="http://www.w3.org/2001/XMLSchema" xmlns:p="http://schemas.microsoft.com/office/2006/metadata/properties" xmlns:ns3="d5a24b50-ff86-4eff-a3f7-cc0b7b47374e" targetNamespace="http://schemas.microsoft.com/office/2006/metadata/properties" ma:root="true" ma:fieldsID="40d7a2b633f3958ab7efbc326ee3d82a" ns3:_="">
    <xsd:import namespace="d5a24b50-ff86-4eff-a3f7-cc0b7b47374e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a24b50-ff86-4eff-a3f7-cc0b7b4737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0A8021-97DF-408B-BA6B-950AE7F3C485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5a24b50-ff86-4eff-a3f7-cc0b7b47374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655C99-B97B-4131-A9CF-4B1B1D087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a24b50-ff86-4eff-a3f7-cc0b7b4737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501109-93E4-455B-9266-C086CEDEB89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B60FE86-94E8-460D-865A-610ACCFBA2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rozpočty</vt:lpstr>
    </vt:vector>
  </TitlesOfParts>
  <Company>Univerzita Karlova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FFUK</cp:lastModifiedBy>
  <cp:lastPrinted>2014-04-30T16:44:57Z</cp:lastPrinted>
  <dcterms:created xsi:type="dcterms:W3CDTF">2006-03-01T09:52:16Z</dcterms:created>
  <dcterms:modified xsi:type="dcterms:W3CDTF">2015-06-19T08:10:03Z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0x010100FF923251DA1D18459B0271DD364E50B6</vt:lpwstr>
  </property>
</Properties>
</file>